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. PAOLA\SEVAC\01_2DO TRIMESTRE 2019\Informes 2do Trimestre_Digital\"/>
    </mc:Choice>
  </mc:AlternateContent>
  <bookViews>
    <workbookView xWindow="0" yWindow="0" windowWidth="15365" windowHeight="8341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COG!$1:$4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2" i="6"/>
  <c r="H41" i="6"/>
  <c r="H40" i="6"/>
  <c r="H39" i="6"/>
  <c r="H38" i="6"/>
  <c r="H36" i="6"/>
  <c r="H35" i="6"/>
  <c r="H34" i="6"/>
  <c r="H21" i="6"/>
  <c r="H16" i="6"/>
  <c r="H12" i="6"/>
  <c r="H11" i="6"/>
  <c r="H9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E37" i="6"/>
  <c r="H37" i="6" s="1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E16" i="8"/>
  <c r="H6" i="8"/>
  <c r="H16" i="8" s="1"/>
  <c r="E43" i="6"/>
  <c r="H43" i="6" s="1"/>
  <c r="H33" i="6"/>
  <c r="E23" i="6"/>
  <c r="H23" i="6" s="1"/>
  <c r="C77" i="6"/>
  <c r="G77" i="6"/>
  <c r="F77" i="6"/>
  <c r="D77" i="6"/>
  <c r="E13" i="6"/>
  <c r="H13" i="6" s="1"/>
  <c r="E5" i="6"/>
  <c r="H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<sst xmlns="http://schemas.openxmlformats.org/spreadsheetml/2006/main" count="200" uniqueCount="142">
  <si>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</si>
  <si>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</si>
  <si>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</si>
  <si>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</si>
  <si>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</si>
  <si>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</si>
  <si>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</si>
  <si>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</si>
  <si>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</si>
  <si>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</si>
  <si>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</si>
  <si>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</si>
  <si>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</si>
  <si>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</si>
  <si>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</si>
  <si>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</si>
  <si>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</si>
  <si>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</si>
  <si>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</si>
  <si>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</si>
  <si>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</si>
  <si>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</si>
  <si>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</si>
  <si>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</si>
  <si>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</si>
  <si>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</si>
  <si>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</si>
  <si>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</si>
  <si>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</si>
  <si>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</si>
  <si>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</si>
  <si>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</si>
  <si>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</si>
  <si>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</si>
  <si>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</si>
  <si>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</si>
  <si>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</si>
  <si>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</si>
  <si>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</si>
  <si>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</si>
  <si>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</si>
  <si>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</si>
  <si>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</si>
  <si>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</si>
  <si>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</si>
  <si>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</si>
  <si>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</si>
  <si>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</si>
  <si>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</si>
  <si>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</si>
  <si>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</si>
  <si>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</si>
  <si>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</si>
  <si>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</si>
  <si>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</si>
  <si>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</si>
  <si>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</si>
  <si>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</si>
  <si>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</si>
  <si>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</si>
  <si>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</si>
  <si>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</si>
  <si>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</si>
  <si>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</si>
  <si>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</si>
  <si>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</si>
  <si>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</si>
  <si>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</si>
  <si>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</si>
  <si>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</si>
  <si>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</si>
  <si>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</si>
  <si>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</si>
  <si>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</si>
  <si>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</si>
  <si>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</si>
  <si>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</si>
  <si>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</si>
  <si>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</si>
  <si>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</si>
  <si>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</si>
  <si>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</si>
  <si>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</si>
  <si>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</si>
  <si>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</si>
  <si>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</si>
  <si>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</si>
  <si>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</si>
  <si>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</si>
  <si>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</si>
  <si>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</si>
  <si>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</si>
  <si>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</si>
  <si>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</si>
  <si>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</si>
  <si>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</si>
  <si>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</si>
  <si>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</si>
  <si>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</si>
  <si>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</si>
  <si>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</si>
  <si>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</si>
  <si>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</si>
  <si>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</si>
  <si>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</si>
  <si>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</si>
  <si>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</si>
  <si>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</si>
  <si>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</si>
  <si>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</si>
  <si>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</si>
  <si>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</si>
  <si>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</si>
  <si>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</si>
  <si>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</si>
  <si>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</si>
  <si>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</si>
  <si>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</si>
  <si>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</si>
  <si>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</si>
  <si>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</si>
  <si>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</si>
  <si>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</si>
  <si>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</si>
  <si>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</si>
  <si>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</si>
  <si>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</si>
  <si>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</si>
  <si>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</si>
  <si>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</si>
  <si>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</si>
  <si>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</si>
  <si>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</si>
  <si>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</si>
  <si>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 (Capítulo y Concepto)
Del 1 de Enero al AL 30 DE JUNIO DEL 2019</t>
  </si>
  <si>
    <t>SISTEMA PARA EL DESARROLLO INTEGRAL DE LA FAMILIA DEL MUNICIPIO DE SALAMANCA, GUANAJUATO.
ESTADO ANALÍTICO DEL EJERCICIO DEL PRESUPUESTO DE EGRESOS
Clasificación Económica (por Tipo de Gasto)
Del 1 de Enero al AL 30 DE JUNIO DEL 2019</t>
  </si>
  <si>
    <t>DIF SALAMANCA</t>
  </si>
  <si>
    <t>SISTEMA PARA EL DESARROLLO INTEGRAL DE LA FAMILIA DEL MUNICIPIO DE SALAMANCA, GUANAJUATO.
ESTADO ANALÍTICO DEL EJERCICIO DEL PRESUPUESTO DE EGRESOS
Clasificación Administrativa
Del 1 de Enero al AL 30 DE JUNIO DEL 2019</t>
  </si>
  <si>
    <t>Gobierno (Federal/Estatal/Municipal) de SISTEMA PARA EL DESARROLLO INTEGRAL DE LA FAMILIA DEL MUNICIPIO DE SALAMANCA, GUANAJUATO.
Estado Analítico del Ejercicio del Presupuesto de Egresos
Clasificación Administrativa
Del 1 de Enero al AL 30 DE JUNIO DEL 2019</t>
  </si>
  <si>
    <t>Sector Paraestatal del Gobierno (Federal/Estatal/Municipal) de SISTEMA PARA EL DESARROLLO INTEGRAL DE LA FAMILIA DEL MUNICIPIO DE SALAMANCA, GUANAJUATO.
Estado Analítico del Ejercicio del Presupuesto de Egresos
Clasificación Administrativa
Del 1 de Enero al AL 30 DE JUNIO DEL 2019</t>
  </si>
  <si>
    <t>SISTEMA PARA EL DESARROLLO INTEGRAL DE LA FAMILIA DEL MUNICIPIO DE SALAMANCA, GUANAJUATO.
ESTADO ANALÍTICO DEL EJERCICIO DEL PRESUPUESTO DE EGRESOS
Clasificación Funcional (Finalidad y Función)
Del 1 de Enero al AL 30 DE JUNIO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</si>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</sst>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3" borderId="0" xfId="0" applyFont="1" applyFill="1" applyBorder="1" applyAlignment="1">
      <alignment vertical="top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80" workbookViewId="0">
      <selection activeCell="B89" sqref="B89"/>
    </sheetView>
  </sheetViews>
  <sheetFormatPr baseColWidth="10" defaultColWidth="12" defaultRowHeight="10.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134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36764796.5</v>
      </c>
      <c r="D5" s="14">
        <f>SUM(D6:D12)</f>
        <v>7.2759576141834259E-12</v>
      </c>
      <c r="E5" s="14">
        <f>C5+D5</f>
        <v>36764796.5</v>
      </c>
      <c r="F5" s="14">
        <f>SUM(F6:F12)</f>
        <v>12003380.92</v>
      </c>
      <c r="G5" s="14">
        <f>SUM(G6:G12)</f>
        <v>12003380.92</v>
      </c>
      <c r="H5" s="14">
        <f>E5-F5</f>
        <v>24761415.579999998</v>
      </c>
    </row>
    <row r="6" spans="1:8" x14ac:dyDescent="0.2">
      <c r="A6" s="49">
        <v>1100</v>
      </c>
      <c r="B6" s="11" t="s">
        <v>76</v>
      </c>
      <c r="C6" s="15">
        <v>24170931</v>
      </c>
      <c r="D6" s="15">
        <v>-196843.9</v>
      </c>
      <c r="E6" s="15">
        <f t="shared" ref="E6:E69" si="0">C6+D6</f>
        <v>23974087.100000001</v>
      </c>
      <c r="F6" s="15">
        <v>8076897.2000000002</v>
      </c>
      <c r="G6" s="15">
        <v>8076897.2000000002</v>
      </c>
      <c r="H6" s="15">
        <f t="shared" ref="H6:H69" si="1">E6-F6</f>
        <v>15897189.900000002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3826941.29</v>
      </c>
      <c r="D8" s="15">
        <v>153392</v>
      </c>
      <c r="E8" s="15">
        <f t="shared" si="0"/>
        <v>3980333.29</v>
      </c>
      <c r="F8" s="15">
        <v>789094.81</v>
      </c>
      <c r="G8" s="15">
        <v>789094.81</v>
      </c>
      <c r="H8" s="15">
        <f t="shared" si="1"/>
        <v>3191238.48</v>
      </c>
    </row>
    <row r="9" spans="1:8" x14ac:dyDescent="0.2">
      <c r="A9" s="49">
        <v>1400</v>
      </c>
      <c r="B9" s="11" t="s">
        <v>35</v>
      </c>
      <c r="C9" s="15">
        <v>4533822.3600000003</v>
      </c>
      <c r="D9" s="15">
        <v>0</v>
      </c>
      <c r="E9" s="15">
        <f t="shared" si="0"/>
        <v>4533822.3600000003</v>
      </c>
      <c r="F9" s="15">
        <v>1248705.3</v>
      </c>
      <c r="G9" s="15">
        <v>1248705.3</v>
      </c>
      <c r="H9" s="15">
        <f t="shared" si="1"/>
        <v>3285117.0600000005</v>
      </c>
    </row>
    <row r="10" spans="1:8" x14ac:dyDescent="0.2">
      <c r="A10" s="49">
        <v>1500</v>
      </c>
      <c r="B10" s="11" t="s">
        <v>79</v>
      </c>
      <c r="C10" s="15">
        <v>4233101.8499999996</v>
      </c>
      <c r="D10" s="15">
        <v>43451.9</v>
      </c>
      <c r="E10" s="15">
        <f t="shared" si="0"/>
        <v>4276553.75</v>
      </c>
      <c r="F10" s="15">
        <v>1888683.61</v>
      </c>
      <c r="G10" s="15">
        <v>1888683.61</v>
      </c>
      <c r="H10" s="15">
        <f t="shared" si="1"/>
        <v>2387870.1399999997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2362000</v>
      </c>
      <c r="D13" s="15">
        <f>SUM(D14:D22)</f>
        <v>157265.09</v>
      </c>
      <c r="E13" s="15">
        <f t="shared" si="0"/>
        <v>2519265.09</v>
      </c>
      <c r="F13" s="15">
        <f>SUM(F14:F22)</f>
        <v>1263665.44</v>
      </c>
      <c r="G13" s="15">
        <f>SUM(G14:G22)</f>
        <v>1260260.26</v>
      </c>
      <c r="H13" s="15">
        <f t="shared" si="1"/>
        <v>1255599.6499999999</v>
      </c>
    </row>
    <row r="14" spans="1:8" x14ac:dyDescent="0.2">
      <c r="A14" s="49">
        <v>2100</v>
      </c>
      <c r="B14" s="11" t="s">
        <v>81</v>
      </c>
      <c r="C14" s="15">
        <v>390000</v>
      </c>
      <c r="D14" s="15">
        <v>24375.99</v>
      </c>
      <c r="E14" s="15">
        <f t="shared" si="0"/>
        <v>414375.99</v>
      </c>
      <c r="F14" s="15">
        <v>260234.45</v>
      </c>
      <c r="G14" s="15">
        <v>256829.27</v>
      </c>
      <c r="H14" s="15">
        <f t="shared" si="1"/>
        <v>154141.53999999998</v>
      </c>
    </row>
    <row r="15" spans="1:8" x14ac:dyDescent="0.2">
      <c r="A15" s="49">
        <v>2200</v>
      </c>
      <c r="B15" s="11" t="s">
        <v>82</v>
      </c>
      <c r="C15" s="15">
        <v>660000</v>
      </c>
      <c r="D15" s="15">
        <v>72614.7</v>
      </c>
      <c r="E15" s="15">
        <f t="shared" si="0"/>
        <v>732614.7</v>
      </c>
      <c r="F15" s="15">
        <v>287285.49</v>
      </c>
      <c r="G15" s="15">
        <v>287285.49</v>
      </c>
      <c r="H15" s="15">
        <f t="shared" si="1"/>
        <v>445329.20999999996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154800</v>
      </c>
      <c r="D17" s="15">
        <v>45480</v>
      </c>
      <c r="E17" s="15">
        <f t="shared" si="0"/>
        <v>200280</v>
      </c>
      <c r="F17" s="15">
        <v>218395.16</v>
      </c>
      <c r="G17" s="15">
        <v>218395.16</v>
      </c>
      <c r="H17" s="15">
        <f t="shared" si="1"/>
        <v>-18115.160000000003</v>
      </c>
    </row>
    <row r="18" spans="1:8" x14ac:dyDescent="0.2">
      <c r="A18" s="49">
        <v>2500</v>
      </c>
      <c r="B18" s="11" t="s">
        <v>85</v>
      </c>
      <c r="C18" s="15">
        <v>85000</v>
      </c>
      <c r="D18" s="15">
        <v>3718.93</v>
      </c>
      <c r="E18" s="15">
        <f t="shared" si="0"/>
        <v>88718.93</v>
      </c>
      <c r="F18" s="15">
        <v>54570.64</v>
      </c>
      <c r="G18" s="15">
        <v>54570.64</v>
      </c>
      <c r="H18" s="15">
        <f t="shared" si="1"/>
        <v>34148.289999999994</v>
      </c>
    </row>
    <row r="19" spans="1:8" x14ac:dyDescent="0.2">
      <c r="A19" s="49">
        <v>2600</v>
      </c>
      <c r="B19" s="11" t="s">
        <v>86</v>
      </c>
      <c r="C19" s="15">
        <v>660000</v>
      </c>
      <c r="D19" s="15">
        <v>0</v>
      </c>
      <c r="E19" s="15">
        <f t="shared" si="0"/>
        <v>660000</v>
      </c>
      <c r="F19" s="15">
        <v>304813.51</v>
      </c>
      <c r="G19" s="15">
        <v>304813.51</v>
      </c>
      <c r="H19" s="15">
        <f t="shared" si="1"/>
        <v>355186.49</v>
      </c>
    </row>
    <row r="20" spans="1:8" x14ac:dyDescent="0.2">
      <c r="A20" s="49">
        <v>2700</v>
      </c>
      <c r="B20" s="11" t="s">
        <v>87</v>
      </c>
      <c r="C20" s="15">
        <v>240000</v>
      </c>
      <c r="D20" s="15">
        <v>0</v>
      </c>
      <c r="E20" s="15">
        <f t="shared" si="0"/>
        <v>240000</v>
      </c>
      <c r="F20" s="15">
        <v>27665.53</v>
      </c>
      <c r="G20" s="15">
        <v>27665.53</v>
      </c>
      <c r="H20" s="15">
        <f t="shared" si="1"/>
        <v>212334.47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172200</v>
      </c>
      <c r="D22" s="15">
        <v>11075.47</v>
      </c>
      <c r="E22" s="15">
        <f t="shared" si="0"/>
        <v>183275.47</v>
      </c>
      <c r="F22" s="15">
        <v>110700.66</v>
      </c>
      <c r="G22" s="15">
        <v>110700.66</v>
      </c>
      <c r="H22" s="15">
        <f t="shared" si="1"/>
        <v>72574.81</v>
      </c>
    </row>
    <row r="23" spans="1:8" x14ac:dyDescent="0.2">
      <c r="A23" s="48" t="s">
        <v>69</v>
      </c>
      <c r="B23" s="7"/>
      <c r="C23" s="15">
        <f>SUM(C24:C32)</f>
        <v>2160896.2199999997</v>
      </c>
      <c r="D23" s="15">
        <f>SUM(D24:D32)</f>
        <v>90517.41</v>
      </c>
      <c r="E23" s="15">
        <f t="shared" si="0"/>
        <v>2251413.63</v>
      </c>
      <c r="F23" s="15">
        <f>SUM(F24:F32)</f>
        <v>936929.42999999993</v>
      </c>
      <c r="G23" s="15">
        <f>SUM(G24:G32)</f>
        <v>936564.38</v>
      </c>
      <c r="H23" s="15">
        <f t="shared" si="1"/>
        <v>1314484.2</v>
      </c>
    </row>
    <row r="24" spans="1:8" x14ac:dyDescent="0.2">
      <c r="A24" s="49">
        <v>3100</v>
      </c>
      <c r="B24" s="11" t="s">
        <v>90</v>
      </c>
      <c r="C24" s="15">
        <v>526000</v>
      </c>
      <c r="D24" s="15">
        <v>5200</v>
      </c>
      <c r="E24" s="15">
        <f t="shared" si="0"/>
        <v>531200</v>
      </c>
      <c r="F24" s="15">
        <v>225469.39</v>
      </c>
      <c r="G24" s="15">
        <v>225469.39</v>
      </c>
      <c r="H24" s="15">
        <f t="shared" si="1"/>
        <v>305730.61</v>
      </c>
    </row>
    <row r="25" spans="1:8" x14ac:dyDescent="0.2">
      <c r="A25" s="49">
        <v>3200</v>
      </c>
      <c r="B25" s="11" t="s">
        <v>91</v>
      </c>
      <c r="C25" s="15">
        <v>30000</v>
      </c>
      <c r="D25" s="15">
        <v>0</v>
      </c>
      <c r="E25" s="15">
        <f t="shared" si="0"/>
        <v>30000</v>
      </c>
      <c r="F25" s="15">
        <v>21446.080000000002</v>
      </c>
      <c r="G25" s="15">
        <v>21446.080000000002</v>
      </c>
      <c r="H25" s="15">
        <f t="shared" si="1"/>
        <v>8553.9199999999983</v>
      </c>
    </row>
    <row r="26" spans="1:8" x14ac:dyDescent="0.2">
      <c r="A26" s="49">
        <v>3300</v>
      </c>
      <c r="B26" s="11" t="s">
        <v>92</v>
      </c>
      <c r="C26" s="15">
        <v>110000</v>
      </c>
      <c r="D26" s="15">
        <v>0</v>
      </c>
      <c r="E26" s="15">
        <f t="shared" si="0"/>
        <v>110000</v>
      </c>
      <c r="F26" s="15">
        <v>5505.61</v>
      </c>
      <c r="G26" s="15">
        <v>5505.61</v>
      </c>
      <c r="H26" s="15">
        <f t="shared" si="1"/>
        <v>104494.39</v>
      </c>
    </row>
    <row r="27" spans="1:8" x14ac:dyDescent="0.2">
      <c r="A27" s="49">
        <v>3400</v>
      </c>
      <c r="B27" s="11" t="s">
        <v>93</v>
      </c>
      <c r="C27" s="15">
        <v>240000</v>
      </c>
      <c r="D27" s="15">
        <v>7898</v>
      </c>
      <c r="E27" s="15">
        <f t="shared" si="0"/>
        <v>247898</v>
      </c>
      <c r="F27" s="15">
        <v>144134.04999999999</v>
      </c>
      <c r="G27" s="15">
        <v>143769</v>
      </c>
      <c r="H27" s="15">
        <f t="shared" si="1"/>
        <v>103763.95000000001</v>
      </c>
    </row>
    <row r="28" spans="1:8" x14ac:dyDescent="0.2">
      <c r="A28" s="49">
        <v>3500</v>
      </c>
      <c r="B28" s="11" t="s">
        <v>94</v>
      </c>
      <c r="C28" s="15">
        <v>344500</v>
      </c>
      <c r="D28" s="15">
        <v>-13843.64</v>
      </c>
      <c r="E28" s="15">
        <f t="shared" si="0"/>
        <v>330656.36</v>
      </c>
      <c r="F28" s="15">
        <v>185318.59</v>
      </c>
      <c r="G28" s="15">
        <v>185318.59</v>
      </c>
      <c r="H28" s="15">
        <f t="shared" si="1"/>
        <v>145337.76999999999</v>
      </c>
    </row>
    <row r="29" spans="1:8" x14ac:dyDescent="0.2">
      <c r="A29" s="49">
        <v>3600</v>
      </c>
      <c r="B29" s="11" t="s">
        <v>95</v>
      </c>
      <c r="C29" s="15">
        <v>36000</v>
      </c>
      <c r="D29" s="15">
        <v>0</v>
      </c>
      <c r="E29" s="15">
        <f t="shared" si="0"/>
        <v>36000</v>
      </c>
      <c r="F29" s="15">
        <v>7728.2</v>
      </c>
      <c r="G29" s="15">
        <v>7728.2</v>
      </c>
      <c r="H29" s="15">
        <f t="shared" si="1"/>
        <v>28271.8</v>
      </c>
    </row>
    <row r="30" spans="1:8" x14ac:dyDescent="0.2">
      <c r="A30" s="49">
        <v>3700</v>
      </c>
      <c r="B30" s="11" t="s">
        <v>96</v>
      </c>
      <c r="C30" s="15">
        <v>133800</v>
      </c>
      <c r="D30" s="15">
        <v>-47410.02</v>
      </c>
      <c r="E30" s="15">
        <f t="shared" si="0"/>
        <v>86389.98000000001</v>
      </c>
      <c r="F30" s="15">
        <v>2250.3000000000002</v>
      </c>
      <c r="G30" s="15">
        <v>2250.3000000000002</v>
      </c>
      <c r="H30" s="15">
        <f t="shared" si="1"/>
        <v>84139.680000000008</v>
      </c>
    </row>
    <row r="31" spans="1:8" x14ac:dyDescent="0.2">
      <c r="A31" s="49">
        <v>3800</v>
      </c>
      <c r="B31" s="11" t="s">
        <v>97</v>
      </c>
      <c r="C31" s="15">
        <v>72000</v>
      </c>
      <c r="D31" s="15">
        <v>136571.07</v>
      </c>
      <c r="E31" s="15">
        <f t="shared" si="0"/>
        <v>208571.07</v>
      </c>
      <c r="F31" s="15">
        <v>157543.24</v>
      </c>
      <c r="G31" s="15">
        <v>157543.24</v>
      </c>
      <c r="H31" s="15">
        <f t="shared" si="1"/>
        <v>51027.830000000016</v>
      </c>
    </row>
    <row r="32" spans="1:8" x14ac:dyDescent="0.2">
      <c r="A32" s="49">
        <v>3900</v>
      </c>
      <c r="B32" s="11" t="s">
        <v>19</v>
      </c>
      <c r="C32" s="15">
        <v>668596.22</v>
      </c>
      <c r="D32" s="15">
        <v>2102</v>
      </c>
      <c r="E32" s="15">
        <f t="shared" si="0"/>
        <v>670698.22</v>
      </c>
      <c r="F32" s="15">
        <v>187533.97</v>
      </c>
      <c r="G32" s="15">
        <v>187533.97</v>
      </c>
      <c r="H32" s="15">
        <f t="shared" si="1"/>
        <v>483164.25</v>
      </c>
    </row>
    <row r="33" spans="1:8" x14ac:dyDescent="0.2">
      <c r="A33" s="48" t="s">
        <v>70</v>
      </c>
      <c r="B33" s="7"/>
      <c r="C33" s="15">
        <f>SUM(C34:C42)</f>
        <v>4398619.3600000003</v>
      </c>
      <c r="D33" s="15">
        <f>SUM(D34:D42)</f>
        <v>-586502.64</v>
      </c>
      <c r="E33" s="15">
        <f t="shared" si="0"/>
        <v>3812116.72</v>
      </c>
      <c r="F33" s="15">
        <f>SUM(F34:F42)</f>
        <v>492933.53</v>
      </c>
      <c r="G33" s="15">
        <f>SUM(G34:G42)</f>
        <v>492933.51</v>
      </c>
      <c r="H33" s="15">
        <f t="shared" si="1"/>
        <v>3319183.1900000004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4398619.3600000003</v>
      </c>
      <c r="D37" s="15">
        <v>-586502.64</v>
      </c>
      <c r="E37" s="15">
        <f t="shared" si="0"/>
        <v>3812116.72</v>
      </c>
      <c r="F37" s="15">
        <v>492933.53</v>
      </c>
      <c r="G37" s="15">
        <v>492933.51</v>
      </c>
      <c r="H37" s="15">
        <f t="shared" si="1"/>
        <v>3319183.1900000004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310454.54000000004</v>
      </c>
      <c r="D43" s="15">
        <f>SUM(D44:D52)</f>
        <v>338720.14</v>
      </c>
      <c r="E43" s="15">
        <f t="shared" si="0"/>
        <v>649174.68000000005</v>
      </c>
      <c r="F43" s="15">
        <f>SUM(F44:F52)</f>
        <v>537372.61</v>
      </c>
      <c r="G43" s="15">
        <f>SUM(G44:G52)</f>
        <v>537372.61</v>
      </c>
      <c r="H43" s="15">
        <f t="shared" si="1"/>
        <v>111802.07000000007</v>
      </c>
    </row>
    <row r="44" spans="1:8" x14ac:dyDescent="0.2">
      <c r="A44" s="49">
        <v>5100</v>
      </c>
      <c r="B44" s="11" t="s">
        <v>105</v>
      </c>
      <c r="C44" s="15">
        <v>255954.54</v>
      </c>
      <c r="D44" s="15">
        <v>282548.28999999998</v>
      </c>
      <c r="E44" s="15">
        <f t="shared" si="0"/>
        <v>538502.82999999996</v>
      </c>
      <c r="F44" s="15">
        <v>449815.07</v>
      </c>
      <c r="G44" s="15">
        <v>449815.07</v>
      </c>
      <c r="H44" s="15">
        <f t="shared" si="1"/>
        <v>88687.759999999951</v>
      </c>
    </row>
    <row r="45" spans="1:8" x14ac:dyDescent="0.2">
      <c r="A45" s="49">
        <v>5200</v>
      </c>
      <c r="B45" s="11" t="s">
        <v>106</v>
      </c>
      <c r="C45" s="15">
        <v>38000</v>
      </c>
      <c r="D45" s="15">
        <v>14321.83</v>
      </c>
      <c r="E45" s="15">
        <f t="shared" si="0"/>
        <v>52321.83</v>
      </c>
      <c r="F45" s="15">
        <v>29652.52</v>
      </c>
      <c r="G45" s="15">
        <v>29652.52</v>
      </c>
      <c r="H45" s="15">
        <f t="shared" si="1"/>
        <v>22669.31</v>
      </c>
    </row>
    <row r="46" spans="1:8" x14ac:dyDescent="0.2">
      <c r="A46" s="49">
        <v>5300</v>
      </c>
      <c r="B46" s="11" t="s">
        <v>107</v>
      </c>
      <c r="C46" s="15">
        <v>13000</v>
      </c>
      <c r="D46" s="15">
        <v>37980.019999999997</v>
      </c>
      <c r="E46" s="15">
        <f t="shared" si="0"/>
        <v>50980.02</v>
      </c>
      <c r="F46" s="15">
        <v>50980.02</v>
      </c>
      <c r="G46" s="15">
        <v>50980.02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3500</v>
      </c>
      <c r="D49" s="15">
        <v>3870</v>
      </c>
      <c r="E49" s="15">
        <f t="shared" si="0"/>
        <v>7370</v>
      </c>
      <c r="F49" s="15">
        <v>6925</v>
      </c>
      <c r="G49" s="15">
        <v>6925</v>
      </c>
      <c r="H49" s="15">
        <f t="shared" si="1"/>
        <v>445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45996766.619999997</v>
      </c>
      <c r="D77" s="17">
        <f t="shared" si="4"/>
        <v>0</v>
      </c>
      <c r="E77" s="17">
        <f t="shared" si="4"/>
        <v>45996766.620000005</v>
      </c>
      <c r="F77" s="17">
        <f t="shared" si="4"/>
        <v>15234281.929999998</v>
      </c>
      <c r="G77" s="17">
        <f t="shared" si="4"/>
        <v>15230511.68</v>
      </c>
      <c r="H77" s="17">
        <f t="shared" si="4"/>
        <v>30762484.689999998</v>
      </c>
    </row>
    <row r="79" spans="1:8" x14ac:dyDescent="0.2">
      <c r="A79" s="52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ColWidth="12" defaultRowHeight="10.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135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45686312.079999998</v>
      </c>
      <c r="D6" s="50">
        <v>-338720.14</v>
      </c>
      <c r="E6" s="50">
        <f>C6+D6</f>
        <v>45347591.939999998</v>
      </c>
      <c r="F6" s="50">
        <v>14696909.32</v>
      </c>
      <c r="G6" s="50">
        <v>14693139.07</v>
      </c>
      <c r="H6" s="50">
        <f>E6-F6</f>
        <v>30650682.619999997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310454.53999999998</v>
      </c>
      <c r="D8" s="50">
        <v>338720.14</v>
      </c>
      <c r="E8" s="50">
        <f>C8+D8</f>
        <v>649174.67999999993</v>
      </c>
      <c r="F8" s="50">
        <v>537372.61</v>
      </c>
      <c r="G8" s="50">
        <v>537372.61</v>
      </c>
      <c r="H8" s="50">
        <f>E8-F8</f>
        <v>111802.06999999995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45996766.619999997</v>
      </c>
      <c r="D16" s="17">
        <f>SUM(D6+D8+D10+D12+D14)</f>
        <v>0</v>
      </c>
      <c r="E16" s="17">
        <f>SUM(E6+E8+E10+E12+E14)</f>
        <v>45996766.619999997</v>
      </c>
      <c r="F16" s="17">
        <f t="shared" ref="F16:H16" si="0">SUM(F6+F8+F10+F12+F14)</f>
        <v>15234281.93</v>
      </c>
      <c r="G16" s="17">
        <f t="shared" si="0"/>
        <v>15230511.68</v>
      </c>
      <c r="H16" s="17">
        <f t="shared" si="0"/>
        <v>30762484.689999998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ColWidth="12" defaultRowHeight="10.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60</v>
      </c>
      <c r="B3" s="59"/>
      <c r="C3" s="53" t="s">
        <v>66</v>
      </c>
      <c r="D3" s="54"/>
      <c r="E3" s="54"/>
      <c r="F3" s="54"/>
      <c r="G3" s="55"/>
      <c r="H3" s="56" t="s">
        <v>65</v>
      </c>
    </row>
    <row r="4" spans="1:8" ht="25" customHeight="1" x14ac:dyDescent="0.2">
      <c r="A4" s="60"/>
      <c r="B4" s="61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45996766.619999997</v>
      </c>
      <c r="D7" s="15">
        <v>0</v>
      </c>
      <c r="E7" s="15">
        <f>C7+D7</f>
        <v>45996766.619999997</v>
      </c>
      <c r="F7" s="15">
        <v>15234281.93</v>
      </c>
      <c r="G7" s="15">
        <v>15230511.68</v>
      </c>
      <c r="H7" s="15">
        <f>E7-F7</f>
        <v>30762484.689999998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45996766.619999997</v>
      </c>
      <c r="D16" s="23">
        <f t="shared" si="2"/>
        <v>0</v>
      </c>
      <c r="E16" s="23">
        <f t="shared" si="2"/>
        <v>45996766.619999997</v>
      </c>
      <c r="F16" s="23">
        <f t="shared" si="2"/>
        <v>15234281.93</v>
      </c>
      <c r="G16" s="23">
        <f t="shared" si="2"/>
        <v>15230511.68</v>
      </c>
      <c r="H16" s="23">
        <f t="shared" si="2"/>
        <v>30762484.689999998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60</v>
      </c>
      <c r="B21" s="59"/>
      <c r="C21" s="53" t="s">
        <v>66</v>
      </c>
      <c r="D21" s="54"/>
      <c r="E21" s="54"/>
      <c r="F21" s="54"/>
      <c r="G21" s="55"/>
      <c r="H21" s="56" t="s">
        <v>65</v>
      </c>
    </row>
    <row r="22" spans="1:8" ht="21.75" x14ac:dyDescent="0.2">
      <c r="A22" s="60"/>
      <c r="B22" s="61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7"/>
    </row>
    <row r="23" spans="1:8" x14ac:dyDescent="0.2">
      <c r="A23" s="62"/>
      <c r="B23" s="63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60</v>
      </c>
      <c r="B34" s="59"/>
      <c r="C34" s="53" t="s">
        <v>66</v>
      </c>
      <c r="D34" s="54"/>
      <c r="E34" s="54"/>
      <c r="F34" s="54"/>
      <c r="G34" s="55"/>
      <c r="H34" s="56" t="s">
        <v>65</v>
      </c>
    </row>
    <row r="35" spans="1:8" ht="21.75" x14ac:dyDescent="0.2">
      <c r="A35" s="60"/>
      <c r="B35" s="61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7"/>
    </row>
    <row r="36" spans="1:8" x14ac:dyDescent="0.2">
      <c r="A36" s="62"/>
      <c r="B36" s="63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1.7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1.7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1.7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1.7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1.7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ColWidth="12" defaultRowHeight="10.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60</v>
      </c>
      <c r="B2" s="59"/>
      <c r="C2" s="53" t="s">
        <v>66</v>
      </c>
      <c r="D2" s="54"/>
      <c r="E2" s="54"/>
      <c r="F2" s="54"/>
      <c r="G2" s="55"/>
      <c r="H2" s="56" t="s">
        <v>65</v>
      </c>
    </row>
    <row r="3" spans="1:8" ht="25" customHeight="1" x14ac:dyDescent="0.2">
      <c r="A3" s="60"/>
      <c r="B3" s="61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45996766.619999997</v>
      </c>
      <c r="D16" s="15">
        <f t="shared" si="3"/>
        <v>0</v>
      </c>
      <c r="E16" s="15">
        <f t="shared" si="3"/>
        <v>45996766.619999997</v>
      </c>
      <c r="F16" s="15">
        <f t="shared" si="3"/>
        <v>15234281.93</v>
      </c>
      <c r="G16" s="15">
        <f t="shared" si="3"/>
        <v>15230511.68</v>
      </c>
      <c r="H16" s="15">
        <f t="shared" si="3"/>
        <v>30762484.689999998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45996766.619999997</v>
      </c>
      <c r="D22" s="15">
        <v>0</v>
      </c>
      <c r="E22" s="15">
        <f t="shared" si="5"/>
        <v>45996766.619999997</v>
      </c>
      <c r="F22" s="15">
        <v>15234281.93</v>
      </c>
      <c r="G22" s="15">
        <v>15230511.68</v>
      </c>
      <c r="H22" s="15">
        <f t="shared" si="4"/>
        <v>30762484.689999998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1.7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45996766.619999997</v>
      </c>
      <c r="D42" s="23">
        <f t="shared" si="12"/>
        <v>0</v>
      </c>
      <c r="E42" s="23">
        <f t="shared" si="12"/>
        <v>45996766.619999997</v>
      </c>
      <c r="F42" s="23">
        <f t="shared" si="12"/>
        <v>15234281.93</v>
      </c>
      <c r="G42" s="23">
        <f t="shared" si="12"/>
        <v>15230511.68</v>
      </c>
      <c r="H42" s="23">
        <f t="shared" si="12"/>
        <v>30762484.689999998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Control Interno</cp:lastModifiedBy>
  <cp:lastPrinted>2019-07-15T14:43:42Z</cp:lastPrinted>
  <dcterms:created xsi:type="dcterms:W3CDTF">2014-02-10T03:37:14Z</dcterms:created>
  <dcterms:modified xsi:type="dcterms:W3CDTF">2019-07-15T19:57:50Z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